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2\"/>
    </mc:Choice>
  </mc:AlternateContent>
  <xr:revisionPtr revIDLastSave="0" documentId="13_ncr:1_{F78953B8-91F7-44DC-90D0-BF0B886E827D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9" i="2"/>
  <c r="G70" i="2" s="1"/>
  <c r="G72" i="2" s="1"/>
  <c r="G73" i="2" s="1"/>
  <c r="G74" i="2" s="1"/>
  <c r="C39" i="1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42" i="2" l="1"/>
  <c r="C32" i="1"/>
  <c r="C34" i="1" s="1"/>
  <c r="C31" i="1"/>
  <c r="D70" i="2"/>
  <c r="H69" i="2"/>
  <c r="H68" i="2"/>
  <c r="H70" i="2" l="1"/>
  <c r="D72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<sst xmlns="http://schemas.openxmlformats.org/spreadsheetml/2006/main" count="343" uniqueCount="156">
  <si>
    <t>СВОДКА ЗАТРАТ</t>
  </si>
  <si>
    <t>P_0652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</si>
  <si>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</si>
  <si>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</si>
  <si>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</si>
  <si>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</si>
  <si>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</si>
  <si>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</si>
  <si>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</si>
  <si>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</si>
  <si>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</si>
  <si>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</si>
  <si>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</si>
  <si>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</si>
  <si>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</si>
  <si>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</si>
  <si>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</si>
  <si>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</si>
  <si>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</si>
  <si>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</si>
  <si>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</si>
  <si>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</si>
  <si>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</si>
  <si>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</si>
  <si>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</si>
  <si>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</si>
  <si>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</si>
  <si>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</si>
  <si>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</si>
  <si>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</si>
  <si>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</si>
  <si>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</si>
  <si>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</si>
  <si>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</si>
  <si>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</si>
  <si>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</si>
  <si>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</si>
  <si>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</si>
  <si>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</si>
  <si>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</si>
  <si>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</si>
  <si>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</si>
  <si>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</si>
  <si>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</si>
  <si>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</si>
  <si>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</si>
  <si>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</si>
  <si>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</si>
  <si>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</si>
  <si>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</si>
  <si>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</si>
  <si>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</si>
  <si>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</si>
  <si>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</si>
  <si>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</si>
  <si>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</si>
  <si>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</si>
  <si>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</si>
  <si>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</si>
  <si>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</si>
  <si>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</si>
  <si>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</si>
  <si>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</si>
  <si>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</si>
  <si>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</si>
  <si>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</si>
  <si>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</si>
  <si>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</si>
  <si>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</si>
  <si>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</si>
  <si>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</si>
  <si>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</si>
  <si>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</si>
  <si>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</si>
  <si>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</si>
  <si>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</si>
  <si>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</si>
  <si>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</si>
  <si>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</si>
  <si>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</si>
  <si>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</si>
  <si>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</si>
  <si>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</si>
  <si>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</si>
  <si>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</si>
  <si>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</si>
  <si>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</si>
  <si>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</si>
  <si>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</si>
  <si>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</si>
  <si>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</si>
  <si>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</si>
  <si>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</si>
  <si>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</si>
  <si>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</si>
  <si>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</si>
  <si>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</si>
  <si>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</si>
  <si>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</si>
  <si>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</si>
  <si>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</si>
  <si>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</si>
  <si>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</si>
  <si>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</si>
  <si>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</si>
  <si>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</si>
  <si>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</si>
  <si>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</si>
  <si>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</si>
  <si>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</si>
  <si>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</si>
  <si>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</si>
  <si>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</si>
  <si>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</si>
  <si>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</si>
  <si>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</si>
  <si>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</si>
  <si>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</si>
  <si>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</si>
  <si>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</si>
  <si>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</si>
  <si>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</si>
  <si>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</si>
  <si>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</si>
  <si>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</si>
  <si>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</si>
  <si>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</si>
  <si>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</si>
  <si>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</si>
  <si>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</si>
  <si>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</si>
  <si>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</si>
  <si>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</si>
  <si>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</si>
  <si>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</si>
  <si>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</si>
  <si>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</si>
  <si>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</si>
  <si>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</si>
  <si>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</si>
  <si>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</si>
  <si>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</si>
  <si>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</si>
  <si>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</si>
  <si>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</si>
  <si>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</si>
  <si>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</si>
  <si>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</si>
  <si>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</si>
  <si>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</si>
  <si>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</si>
  <si>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</si>
  <si>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</si>
  <si>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</si>
  <si>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</si>
  <si>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ТП-3118 (ТП-1043118) до 31-Б-5 (двухцепная протяженностью 0,218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</si>
</sst>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641.23877999772003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641.23877999772003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106.87312999772007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709.55281902810736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0.93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659.88412169613991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ССР!E74+ССР!D74</f>
        <v>9802.7535822200007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226.67199883839396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10029.425581058395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1671.5709310583952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11634.056446801154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0.93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10819.672495525074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11479.556617221213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0.32564705882353001</v>
      </c>
      <c r="D4" s="27">
        <v>1662.7573397988001</v>
      </c>
      <c r="E4" s="26">
        <v>0.4</v>
      </c>
      <c r="F4" s="26"/>
      <c r="G4" s="27">
        <v>541.47203724272003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1.8823529411764999E-2</v>
      </c>
      <c r="D5" s="27">
        <v>1363.9187907776</v>
      </c>
      <c r="E5" s="26">
        <v>0.4</v>
      </c>
      <c r="F5" s="26"/>
      <c r="G5" s="27">
        <v>25.673765473461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0.28423529411764997</v>
      </c>
      <c r="D6" s="27">
        <v>1049.6719013825</v>
      </c>
      <c r="E6" s="26">
        <v>0.4</v>
      </c>
      <c r="F6" s="26"/>
      <c r="G6" s="27">
        <v>298.35380161647998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6.4000000000000001E-2</v>
      </c>
      <c r="D7" s="27">
        <v>6808.6826035618997</v>
      </c>
      <c r="E7" s="26">
        <v>0.4</v>
      </c>
      <c r="F7" s="26"/>
      <c r="G7" s="27">
        <v>435.75568662796002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0.70648124999999995</v>
      </c>
      <c r="D8" s="27">
        <v>5103.9171675885</v>
      </c>
      <c r="E8" s="26">
        <v>6</v>
      </c>
      <c r="F8" s="26"/>
      <c r="G8" s="27">
        <v>3605.8217804544001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0.20602500000000001</v>
      </c>
      <c r="D9" s="27">
        <v>818.22700652441995</v>
      </c>
      <c r="E9" s="26">
        <v>6</v>
      </c>
      <c r="F9" s="26"/>
      <c r="G9" s="27">
        <v>168.57521901919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2519.9435294117998</v>
      </c>
      <c r="E25" s="20">
        <v>165.34588235294001</v>
      </c>
      <c r="F25" s="20">
        <v>0</v>
      </c>
      <c r="G25" s="20">
        <v>0</v>
      </c>
      <c r="H25" s="20">
        <v>2685.2894117647002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4580.5123431565999</v>
      </c>
      <c r="E26" s="20">
        <v>311.93921204374999</v>
      </c>
      <c r="F26" s="20">
        <v>0</v>
      </c>
      <c r="G26" s="20">
        <v>0</v>
      </c>
      <c r="H26" s="20">
        <v>4892.4515552003004</v>
      </c>
    </row>
    <row r="27" spans="1:8" ht="16.95" customHeight="1" x14ac:dyDescent="0.3">
      <c r="A27" s="6"/>
      <c r="B27" s="9"/>
      <c r="C27" s="9" t="s">
        <v>28</v>
      </c>
      <c r="D27" s="20">
        <v>7100.4558725684001</v>
      </c>
      <c r="E27" s="20">
        <v>477.28509439669</v>
      </c>
      <c r="F27" s="20">
        <v>0</v>
      </c>
      <c r="G27" s="20">
        <v>0</v>
      </c>
      <c r="H27" s="20">
        <v>7577.7409669650997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7100.4558725684001</v>
      </c>
      <c r="E43" s="20">
        <v>477.28509439669</v>
      </c>
      <c r="F43" s="20">
        <v>0</v>
      </c>
      <c r="G43" s="20">
        <v>0</v>
      </c>
      <c r="H43" s="20">
        <v>7577.7409669650997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50.398870588234999</v>
      </c>
      <c r="E45" s="20">
        <v>3.3069176470588002</v>
      </c>
      <c r="F45" s="20">
        <v>0</v>
      </c>
      <c r="G45" s="20">
        <v>0</v>
      </c>
      <c r="H45" s="20">
        <v>53.705788235294001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91.610246863132005</v>
      </c>
      <c r="E46" s="20">
        <v>6.2387842408749998</v>
      </c>
      <c r="F46" s="20">
        <v>0</v>
      </c>
      <c r="G46" s="20">
        <v>0</v>
      </c>
      <c r="H46" s="20">
        <v>97.849031104006997</v>
      </c>
    </row>
    <row r="47" spans="1:8" ht="16.95" customHeight="1" x14ac:dyDescent="0.3">
      <c r="A47" s="6"/>
      <c r="B47" s="9"/>
      <c r="C47" s="9" t="s">
        <v>44</v>
      </c>
      <c r="D47" s="20">
        <v>142.00911745137</v>
      </c>
      <c r="E47" s="20">
        <v>9.5457018879339</v>
      </c>
      <c r="F47" s="20">
        <v>0</v>
      </c>
      <c r="G47" s="20">
        <v>0</v>
      </c>
      <c r="H47" s="20">
        <v>151.5548193393</v>
      </c>
    </row>
    <row r="48" spans="1:8" ht="16.95" customHeight="1" x14ac:dyDescent="0.3">
      <c r="A48" s="6"/>
      <c r="B48" s="9"/>
      <c r="C48" s="9" t="s">
        <v>45</v>
      </c>
      <c r="D48" s="20">
        <v>7242.4649900197001</v>
      </c>
      <c r="E48" s="20">
        <v>486.83079628463003</v>
      </c>
      <c r="F48" s="20">
        <v>0</v>
      </c>
      <c r="G48" s="20">
        <v>0</v>
      </c>
      <c r="H48" s="20">
        <v>7729.2957863044003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3.7364705882353002</v>
      </c>
      <c r="H50" s="20">
        <v>3.7364705882353002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67.08593664</v>
      </c>
      <c r="E51" s="20">
        <v>4.4018380800000001</v>
      </c>
      <c r="F51" s="20">
        <v>0</v>
      </c>
      <c r="G51" s="20">
        <v>2.4564705882353</v>
      </c>
      <c r="H51" s="20">
        <v>73.944245308234997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76.908331852299995</v>
      </c>
      <c r="H52" s="20">
        <v>76.908331852299995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14.876385671236999</v>
      </c>
      <c r="H53" s="20">
        <v>14.876385671236999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121.94239959952</v>
      </c>
      <c r="E54" s="20">
        <v>8.3044457030289003</v>
      </c>
      <c r="F54" s="20">
        <v>0</v>
      </c>
      <c r="G54" s="20">
        <v>0</v>
      </c>
      <c r="H54" s="20">
        <v>130.24684530255001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69.849878062499997</v>
      </c>
      <c r="H55" s="20">
        <v>69.849878062499997</v>
      </c>
    </row>
    <row r="56" spans="1:8" ht="16.95" customHeight="1" x14ac:dyDescent="0.3">
      <c r="A56" s="6"/>
      <c r="B56" s="9"/>
      <c r="C56" s="9" t="s">
        <v>57</v>
      </c>
      <c r="D56" s="20">
        <v>189.02833623952</v>
      </c>
      <c r="E56" s="20">
        <v>12.706283783029001</v>
      </c>
      <c r="F56" s="20">
        <v>0</v>
      </c>
      <c r="G56" s="20">
        <v>167.82753676250999</v>
      </c>
      <c r="H56" s="20">
        <v>369.56215678505998</v>
      </c>
    </row>
    <row r="57" spans="1:8" ht="16.95" customHeight="1" x14ac:dyDescent="0.3">
      <c r="A57" s="6"/>
      <c r="B57" s="9"/>
      <c r="C57" s="9" t="s">
        <v>58</v>
      </c>
      <c r="D57" s="20">
        <v>7431.4933262592003</v>
      </c>
      <c r="E57" s="20">
        <v>499.53708006765999</v>
      </c>
      <c r="F57" s="20">
        <v>0</v>
      </c>
      <c r="G57" s="20">
        <v>167.82753676250999</v>
      </c>
      <c r="H57" s="20">
        <v>8098.8579430893997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7431.4933262592003</v>
      </c>
      <c r="E61" s="20">
        <v>499.53708006765999</v>
      </c>
      <c r="F61" s="20">
        <v>0</v>
      </c>
      <c r="G61" s="20">
        <v>167.82753676250999</v>
      </c>
      <c r="H61" s="20">
        <v>8098.8579430893997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252.36219675353999</v>
      </c>
      <c r="H63" s="20">
        <v>252.36219675353999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282.00345324454997</v>
      </c>
      <c r="H64" s="20">
        <v>282.00345324454997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534.36564999810003</v>
      </c>
      <c r="H65" s="20">
        <v>534.36564999810003</v>
      </c>
    </row>
    <row r="66" spans="1:8" ht="16.95" customHeight="1" x14ac:dyDescent="0.3">
      <c r="A66" s="6"/>
      <c r="B66" s="9"/>
      <c r="C66" s="9" t="s">
        <v>75</v>
      </c>
      <c r="D66" s="20">
        <v>7431.4933262592003</v>
      </c>
      <c r="E66" s="20">
        <v>499.53708006765999</v>
      </c>
      <c r="F66" s="20">
        <v>0</v>
      </c>
      <c r="G66" s="20">
        <v>702.19318676061005</v>
      </c>
      <c r="H66" s="20">
        <v>8633.2235930874995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222.94479978777599</v>
      </c>
      <c r="E68" s="20">
        <f>E66 * 3%</f>
        <v>14.986112402029798</v>
      </c>
      <c r="F68" s="20">
        <f>F66 * 3%</f>
        <v>0</v>
      </c>
      <c r="G68" s="20">
        <f>G66 * 3%</f>
        <v>21.065795602818302</v>
      </c>
      <c r="H68" s="20">
        <f>SUM(D68:G68)</f>
        <v>258.99670779262408</v>
      </c>
    </row>
    <row r="69" spans="1:8" ht="16.95" customHeight="1" x14ac:dyDescent="0.3">
      <c r="A69" s="6"/>
      <c r="B69" s="9"/>
      <c r="C69" s="9" t="s">
        <v>71</v>
      </c>
      <c r="D69" s="20">
        <f>D68</f>
        <v>222.94479978777599</v>
      </c>
      <c r="E69" s="20">
        <f>E68</f>
        <v>14.986112402029798</v>
      </c>
      <c r="F69" s="20">
        <f>F68</f>
        <v>0</v>
      </c>
      <c r="G69" s="20">
        <f>G68</f>
        <v>21.065795602818302</v>
      </c>
      <c r="H69" s="20">
        <f>SUM(D69:G69)</f>
        <v>258.99670779262408</v>
      </c>
    </row>
    <row r="70" spans="1:8" ht="16.95" customHeight="1" x14ac:dyDescent="0.3">
      <c r="A70" s="6"/>
      <c r="B70" s="9"/>
      <c r="C70" s="9" t="s">
        <v>70</v>
      </c>
      <c r="D70" s="20">
        <f>D69 + D66</f>
        <v>7654.4381260469763</v>
      </c>
      <c r="E70" s="20">
        <f>E69 + E66</f>
        <v>514.52319246968977</v>
      </c>
      <c r="F70" s="20">
        <f>F69 + F66</f>
        <v>0</v>
      </c>
      <c r="G70" s="20">
        <f>G69 + G66</f>
        <v>723.25898236342834</v>
      </c>
      <c r="H70" s="20">
        <f>SUM(D70:G70)</f>
        <v>8892.2203008800952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1530.8876252093953</v>
      </c>
      <c r="E72" s="20">
        <f>E70 * 20%</f>
        <v>102.90463849393797</v>
      </c>
      <c r="F72" s="20">
        <f>F70 * 20%</f>
        <v>0</v>
      </c>
      <c r="G72" s="20">
        <f>G70 * 20%</f>
        <v>144.65179647268567</v>
      </c>
      <c r="H72" s="20">
        <f>SUM(D72:G72)</f>
        <v>1778.4440601760189</v>
      </c>
    </row>
    <row r="73" spans="1:8" ht="16.95" customHeight="1" x14ac:dyDescent="0.3">
      <c r="A73" s="6"/>
      <c r="B73" s="9"/>
      <c r="C73" s="9" t="s">
        <v>66</v>
      </c>
      <c r="D73" s="20">
        <f>D72</f>
        <v>1530.8876252093953</v>
      </c>
      <c r="E73" s="20">
        <f>E72</f>
        <v>102.90463849393797</v>
      </c>
      <c r="F73" s="20">
        <f>F72</f>
        <v>0</v>
      </c>
      <c r="G73" s="20">
        <f>G72</f>
        <v>144.65179647268567</v>
      </c>
      <c r="H73" s="20">
        <f>SUM(D73:G73)</f>
        <v>1778.4440601760189</v>
      </c>
    </row>
    <row r="74" spans="1:8" ht="16.95" customHeight="1" x14ac:dyDescent="0.3">
      <c r="A74" s="6"/>
      <c r="B74" s="9"/>
      <c r="C74" s="9" t="s">
        <v>65</v>
      </c>
      <c r="D74" s="20">
        <f>D73 + D70</f>
        <v>9185.3257512563723</v>
      </c>
      <c r="E74" s="20">
        <f>E73 + E70</f>
        <v>617.42783096362768</v>
      </c>
      <c r="F74" s="20">
        <f>F73 + F70</f>
        <v>0</v>
      </c>
      <c r="G74" s="20">
        <f>G73 + G70</f>
        <v>867.91077883611399</v>
      </c>
      <c r="H74" s="20">
        <f>SUM(D74:G74)</f>
        <v>10670.664361056115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2519.9435294117998</v>
      </c>
      <c r="E13" s="19">
        <v>165.34588235294001</v>
      </c>
      <c r="F13" s="19">
        <v>0</v>
      </c>
      <c r="G13" s="19">
        <v>0</v>
      </c>
      <c r="H13" s="19">
        <v>2685.2894117647002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2519.9435294117998</v>
      </c>
      <c r="E14" s="19">
        <v>165.34588235294001</v>
      </c>
      <c r="F14" s="19">
        <v>0</v>
      </c>
      <c r="G14" s="19">
        <v>0</v>
      </c>
      <c r="H14" s="19">
        <v>2685.2894117647002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3.7364705882353002</v>
      </c>
      <c r="H13" s="19">
        <v>3.7364705882353002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3.7364705882353002</v>
      </c>
      <c r="H14" s="19">
        <v>3.7364705882353002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252.36219675353999</v>
      </c>
      <c r="H13" s="19">
        <v>252.36219675353999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252.36219675353999</v>
      </c>
      <c r="H14" s="19">
        <v>252.36219675353999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4580.5123431565999</v>
      </c>
      <c r="E13" s="19">
        <v>311.93921204374999</v>
      </c>
      <c r="F13" s="19">
        <v>0</v>
      </c>
      <c r="G13" s="19">
        <v>0</v>
      </c>
      <c r="H13" s="19">
        <v>4892.4515552003004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4580.5123431565999</v>
      </c>
      <c r="E14" s="19">
        <v>311.93921204374999</v>
      </c>
      <c r="F14" s="19">
        <v>0</v>
      </c>
      <c r="G14" s="19">
        <v>0</v>
      </c>
      <c r="H14" s="19">
        <v>4892.4515552003004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14.876385671236999</v>
      </c>
      <c r="H13" s="19">
        <v>14.876385671236999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14.876385671236999</v>
      </c>
      <c r="H14" s="19">
        <v>14.876385671236999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282.00345324454997</v>
      </c>
      <c r="H13" s="19">
        <v>282.00345324454997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282.00345324454997</v>
      </c>
      <c r="H14" s="19">
        <v>282.00345324454997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36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82</v>
      </c>
      <c r="B3" s="95"/>
      <c r="C3" s="45"/>
      <c r="D3" s="43">
        <v>2685.2894117647002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2519.9435294117998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165.34588235294001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85</v>
      </c>
      <c r="B8" s="98"/>
      <c r="C8" s="96" t="s">
        <v>114</v>
      </c>
      <c r="D8" s="44">
        <v>2685.2894117647002</v>
      </c>
      <c r="E8" s="41">
        <v>6.4000000000000001E-2</v>
      </c>
      <c r="F8" s="41" t="s">
        <v>112</v>
      </c>
      <c r="G8" s="44">
        <v>41957.647058823997</v>
      </c>
      <c r="H8" s="47"/>
    </row>
    <row r="9" spans="1:8" x14ac:dyDescent="0.3">
      <c r="A9" s="100">
        <v>1</v>
      </c>
      <c r="B9" s="42" t="s">
        <v>108</v>
      </c>
      <c r="C9" s="96"/>
      <c r="D9" s="44">
        <v>2519.9435294117998</v>
      </c>
      <c r="E9" s="41"/>
      <c r="F9" s="41"/>
      <c r="G9" s="41"/>
      <c r="H9" s="99" t="s">
        <v>113</v>
      </c>
    </row>
    <row r="10" spans="1:8" x14ac:dyDescent="0.3">
      <c r="A10" s="96"/>
      <c r="B10" s="42" t="s">
        <v>109</v>
      </c>
      <c r="C10" s="96"/>
      <c r="D10" s="44">
        <v>165.34588235294001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53</v>
      </c>
      <c r="B13" s="95"/>
      <c r="C13" s="37"/>
      <c r="D13" s="43">
        <v>18.612856259472</v>
      </c>
      <c r="E13" s="41"/>
      <c r="F13" s="41"/>
      <c r="G13" s="41"/>
      <c r="H13" s="47"/>
    </row>
    <row r="14" spans="1:8" x14ac:dyDescent="0.3">
      <c r="A14" s="96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3.7364705882353002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6" t="s">
        <v>114</v>
      </c>
      <c r="D18" s="44">
        <v>3.7364705882353002</v>
      </c>
      <c r="E18" s="41">
        <v>6.4000000000000001E-2</v>
      </c>
      <c r="F18" s="41" t="s">
        <v>112</v>
      </c>
      <c r="G18" s="44">
        <v>58.382352941176002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113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3.7364705882353002</v>
      </c>
      <c r="E22" s="41"/>
      <c r="F22" s="41"/>
      <c r="G22" s="41"/>
      <c r="H22" s="99"/>
    </row>
    <row r="23" spans="1:8" x14ac:dyDescent="0.3">
      <c r="A23" s="96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18.612856259472</v>
      </c>
      <c r="E26" s="41"/>
      <c r="F26" s="41"/>
      <c r="G26" s="41"/>
      <c r="H26" s="47"/>
    </row>
    <row r="27" spans="1:8" x14ac:dyDescent="0.3">
      <c r="A27" s="97" t="s">
        <v>97</v>
      </c>
      <c r="B27" s="98"/>
      <c r="C27" s="96" t="s">
        <v>117</v>
      </c>
      <c r="D27" s="44">
        <v>14.876385671236999</v>
      </c>
      <c r="E27" s="41">
        <v>0.49199999999999999</v>
      </c>
      <c r="F27" s="41" t="s">
        <v>112</v>
      </c>
      <c r="G27" s="44">
        <v>30.236556242351998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14.876385671236999</v>
      </c>
      <c r="E31" s="41"/>
      <c r="F31" s="41"/>
      <c r="G31" s="41"/>
      <c r="H31" s="99"/>
    </row>
    <row r="32" spans="1:8" ht="24.6" x14ac:dyDescent="0.3">
      <c r="A32" s="94" t="s">
        <v>91</v>
      </c>
      <c r="B32" s="95"/>
      <c r="C32" s="37"/>
      <c r="D32" s="43">
        <v>252.36219675353999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252.36219675353999</v>
      </c>
      <c r="E36" s="41"/>
      <c r="F36" s="41"/>
      <c r="G36" s="41"/>
      <c r="H36" s="47"/>
    </row>
    <row r="37" spans="1:8" x14ac:dyDescent="0.3">
      <c r="A37" s="97" t="s">
        <v>91</v>
      </c>
      <c r="B37" s="98"/>
      <c r="C37" s="96" t="s">
        <v>114</v>
      </c>
      <c r="D37" s="44">
        <v>252.36219675353999</v>
      </c>
      <c r="E37" s="41">
        <v>6.4000000000000001E-2</v>
      </c>
      <c r="F37" s="41" t="s">
        <v>112</v>
      </c>
      <c r="G37" s="44">
        <v>3943.1593242741001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113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252.36219675353999</v>
      </c>
      <c r="E41" s="41"/>
      <c r="F41" s="41"/>
      <c r="G41" s="41"/>
      <c r="H41" s="99"/>
    </row>
    <row r="42" spans="1:8" ht="24.6" x14ac:dyDescent="0.3">
      <c r="A42" s="94" t="s">
        <v>27</v>
      </c>
      <c r="B42" s="95"/>
      <c r="C42" s="37"/>
      <c r="D42" s="43">
        <v>4892.4515552003004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4580.5123431565999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311.93921204374999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6" t="s">
        <v>117</v>
      </c>
      <c r="D47" s="44">
        <v>4892.4515552003004</v>
      </c>
      <c r="E47" s="41">
        <v>0.49199999999999999</v>
      </c>
      <c r="F47" s="41" t="s">
        <v>112</v>
      </c>
      <c r="G47" s="44">
        <v>9944.007226017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4580.5123431565999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109</v>
      </c>
      <c r="C49" s="96"/>
      <c r="D49" s="44">
        <v>311.93921204374999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64</v>
      </c>
      <c r="B52" s="95"/>
      <c r="C52" s="37"/>
      <c r="D52" s="43">
        <v>282.00345324454997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282.00345324454997</v>
      </c>
      <c r="E56" s="41"/>
      <c r="F56" s="41"/>
      <c r="G56" s="41"/>
      <c r="H56" s="47"/>
    </row>
    <row r="57" spans="1:8" x14ac:dyDescent="0.3">
      <c r="A57" s="97" t="s">
        <v>64</v>
      </c>
      <c r="B57" s="98"/>
      <c r="C57" s="96" t="s">
        <v>117</v>
      </c>
      <c r="D57" s="44">
        <v>282.00345324454997</v>
      </c>
      <c r="E57" s="41">
        <v>0.49199999999999999</v>
      </c>
      <c r="F57" s="41" t="s">
        <v>112</v>
      </c>
      <c r="G57" s="44">
        <v>573.17775049705995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27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282.00345324454997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2025-11-18T07:04:42Z</dcterms:modified>
</cp:coreProperties>
</file>